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ba\Desktop\"/>
    </mc:Choice>
  </mc:AlternateContent>
  <bookViews>
    <workbookView xWindow="0" yWindow="0" windowWidth="28800" windowHeight="12300" firstSheet="1" activeTab="6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9" r:id="rId6"/>
    <sheet name="июль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апрель!$A$8:$G$23</definedName>
    <definedName name="_xlnm._FilterDatabase" localSheetId="6" hidden="1">июль!$A$8:$G$17</definedName>
    <definedName name="_xlnm._FilterDatabase" localSheetId="5" hidden="1">июнь!$A$8:$G$17</definedName>
    <definedName name="_xlnm._FilterDatabase" localSheetId="4" hidden="1">май!$A$8:$G$22</definedName>
    <definedName name="_xlnm._FilterDatabase" localSheetId="2" hidden="1">март!$A$8:$G$28</definedName>
    <definedName name="_xlnm._FilterDatabase" localSheetId="1" hidden="1">февраль!$A$8:$G$26</definedName>
    <definedName name="_xlnm._FilterDatabase" localSheetId="0" hidden="1">январь!$A$8:$G$23</definedName>
  </definedNames>
  <calcPr calcId="162913"/>
</workbook>
</file>

<file path=xl/calcChain.xml><?xml version="1.0" encoding="utf-8"?>
<calcChain xmlns="http://schemas.openxmlformats.org/spreadsheetml/2006/main">
  <c r="F15" i="9" l="1"/>
  <c r="E15" i="9"/>
  <c r="E11" i="9"/>
  <c r="F12" i="9"/>
  <c r="E12" i="9"/>
  <c r="F13" i="9"/>
  <c r="E13" i="9"/>
  <c r="F10" i="9"/>
  <c r="E10" i="9"/>
  <c r="F9" i="9"/>
  <c r="E9" i="9"/>
  <c r="F14" i="9"/>
  <c r="E14" i="9"/>
  <c r="F11" i="9"/>
  <c r="F15" i="7"/>
  <c r="E15" i="7"/>
  <c r="F14" i="7"/>
  <c r="E14" i="7"/>
  <c r="F13" i="7"/>
  <c r="E13" i="7"/>
  <c r="F11" i="7"/>
  <c r="E11" i="7"/>
  <c r="F12" i="7"/>
  <c r="E12" i="7"/>
  <c r="E20" i="6" l="1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3" i="6"/>
  <c r="F13" i="6"/>
  <c r="E12" i="6"/>
  <c r="F12" i="6"/>
  <c r="E11" i="6"/>
  <c r="F11" i="6"/>
  <c r="E10" i="6"/>
  <c r="F10" i="6"/>
  <c r="F9" i="6"/>
  <c r="E9" i="6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F12" i="5"/>
  <c r="E12" i="5"/>
  <c r="F14" i="5"/>
  <c r="E14" i="5"/>
  <c r="F13" i="5"/>
  <c r="E13" i="5"/>
  <c r="F11" i="5"/>
  <c r="E11" i="5"/>
  <c r="F10" i="5"/>
  <c r="E10" i="5"/>
  <c r="F9" i="5"/>
  <c r="E9" i="5"/>
  <c r="E26" i="4"/>
  <c r="F25" i="4"/>
  <c r="E25" i="4"/>
  <c r="F23" i="4"/>
  <c r="E23" i="4"/>
  <c r="F24" i="4"/>
  <c r="E24" i="4"/>
  <c r="F22" i="4"/>
  <c r="E22" i="4"/>
  <c r="F21" i="4"/>
  <c r="E21" i="4"/>
  <c r="F20" i="4"/>
  <c r="E20" i="4"/>
  <c r="F19" i="4"/>
  <c r="E19" i="4"/>
  <c r="F16" i="4"/>
  <c r="E16" i="4"/>
  <c r="F17" i="4"/>
  <c r="E17" i="4"/>
  <c r="F14" i="4"/>
  <c r="E14" i="4"/>
  <c r="F15" i="4"/>
  <c r="E15" i="4"/>
  <c r="F13" i="4"/>
  <c r="E13" i="4"/>
  <c r="F12" i="4"/>
  <c r="E12" i="4"/>
  <c r="F11" i="4"/>
  <c r="E11" i="4"/>
  <c r="F10" i="4"/>
  <c r="E10" i="4"/>
  <c r="F9" i="4"/>
  <c r="E9" i="4"/>
  <c r="F24" i="3"/>
  <c r="E24" i="3"/>
  <c r="F23" i="3"/>
  <c r="E23" i="3"/>
  <c r="F22" i="3"/>
  <c r="E22" i="3"/>
  <c r="C22" i="3"/>
  <c r="F20" i="3"/>
  <c r="E20" i="3"/>
  <c r="F21" i="3"/>
  <c r="E21" i="3"/>
  <c r="F19" i="3"/>
  <c r="E19" i="3"/>
  <c r="C19" i="3"/>
  <c r="F18" i="3"/>
  <c r="E18" i="3"/>
  <c r="F15" i="3"/>
  <c r="E15" i="3"/>
  <c r="C15" i="3"/>
  <c r="F14" i="3"/>
  <c r="E14" i="3"/>
  <c r="C14" i="3"/>
  <c r="F16" i="3"/>
  <c r="E16" i="3"/>
  <c r="F17" i="3"/>
  <c r="E17" i="3"/>
  <c r="F13" i="3"/>
  <c r="E13" i="3"/>
  <c r="F12" i="3"/>
  <c r="E12" i="3"/>
  <c r="F11" i="3"/>
  <c r="E11" i="3"/>
  <c r="F10" i="3"/>
  <c r="E10" i="3"/>
  <c r="F9" i="3"/>
  <c r="E9" i="3"/>
  <c r="F21" i="2"/>
  <c r="E21" i="2"/>
  <c r="F20" i="2"/>
  <c r="E20" i="2"/>
  <c r="F19" i="2"/>
  <c r="E19" i="2"/>
  <c r="F18" i="2"/>
  <c r="E18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</calcChain>
</file>

<file path=xl/sharedStrings.xml><?xml version="1.0" encoding="utf-8"?>
<sst xmlns="http://schemas.openxmlformats.org/spreadsheetml/2006/main" count="205" uniqueCount="42">
  <si>
    <t>Точка входа в газораспреде-лительную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</si>
  <si>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</si>
  <si>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</si>
  <si>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</si>
  <si>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удовлетворен-ными заявками, 
млн. куб. м</t>
  </si>
  <si>
    <t xml:space="preserve">Свободная мощность газораспреде-лительной сети, млн. куб. м </t>
  </si>
  <si>
    <t>8 (население)</t>
  </si>
  <si>
    <t xml:space="preserve">Информация 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</si>
  <si>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</si>
  <si>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</si>
  <si>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</si>
  <si>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ФГБУ "ФЦТОЭ" Минздрава России (г.Смоленск) (Смоленскоблкоммунэнерго)</t>
  </si>
  <si>
    <t>ЧЛ Крумилова Елена Николаевнв (Облкоммунэнерго)</t>
  </si>
  <si>
    <t>ООО "Астон" (Смоленскоблкоммунэнерго)</t>
  </si>
  <si>
    <t>ООО ПКФ "СФ" (д.Бодуны) (Смоленскоблкоммунэнерго)</t>
  </si>
  <si>
    <t>ООО "Ренус Терминал" (Смоленскоблкоммунэнерго)</t>
  </si>
  <si>
    <t>ЧЛ Фуштей Сергей Константинович (Смоленскоблкоммунэнерго)</t>
  </si>
  <si>
    <t>ИП Антипов Владимир Александрович (Смоленскоблкоммунэнерго)</t>
  </si>
  <si>
    <t>ЧЛ Хомуськова Ирина Александровна (Смоленскоблкоммунэнерго)</t>
  </si>
  <si>
    <t>ООО ПКФ "СФ" (д.Бодуны, АБК) (Смоленскоблкоммунэнерго)</t>
  </si>
  <si>
    <t>ЧЛ Фуштей Сергей Константинович (помещение №2) (Смоленскоблкоммунэнерго)</t>
  </si>
  <si>
    <t>Гусинское сельпо (д. Красная горка) (Смоленскоблкоммунэнерго)</t>
  </si>
  <si>
    <t>Гусинское сельпо (д.Лонница) (Смоленскоблкоммунэнерго)</t>
  </si>
  <si>
    <t>на январь 2020 года</t>
  </si>
  <si>
    <t>ИП Аветисян Атом Алешаевич (Смоленскоблкоммунэнерго)</t>
  </si>
  <si>
    <t>1,845</t>
  </si>
  <si>
    <t>транзит</t>
  </si>
  <si>
    <t>Объемы газа в соответствии с поступившими заявками,  
тыс. куб. м</t>
  </si>
  <si>
    <t>ОГУЭПП «Смоленскоблкоммунэнерго»</t>
  </si>
  <si>
    <t>АО «Газпром газораспределение Смоленск»/Администрации муниципальных образований</t>
  </si>
  <si>
    <t>0,4</t>
  </si>
  <si>
    <t>0,3</t>
  </si>
  <si>
    <t>на май 2020 года</t>
  </si>
  <si>
    <t>на апрель 2020 года</t>
  </si>
  <si>
    <t>на март 2020 года</t>
  </si>
  <si>
    <t>на февраль 2020 года</t>
  </si>
  <si>
    <t>Администрация Доброминского сельского поселения Глинковского района Смоленской области (Облкоммунэнерго)</t>
  </si>
  <si>
    <t>ПО "Кардымовский пищевик" (д.Шестаково) (Смоленскоблкоммунэнерго)</t>
  </si>
  <si>
    <t>СОГБУ "Болшевский специальный дом для престарелых и супружеских пар пожилого возраста" (Облкоммунэнерго)</t>
  </si>
  <si>
    <t>МРО Православный Приход церкви Покрова Божьей Матери д. Болшево Новодугинского района Вяземской епархии РПЦ МП (Облкоммунэнерго)</t>
  </si>
  <si>
    <t>Местная религиозная организация православный Приход храма в честь Святого Пророка Божия Илии д. Шестаково Кардымовского района (Облкоммунэнерго)</t>
  </si>
  <si>
    <t>Сафоновское РАЙПО (д.Высокое) (Облкоммунэнерго)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</si>
</sst>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5" borderId="7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</cellStyleXfs>
  <cellXfs count="28">
    <xf numFmtId="0" fontId="0" fillId="0" borderId="0" xfId="0"/>
    <xf numFmtId="0" fontId="20" fillId="0" borderId="10" xfId="37" applyFont="1" applyFill="1" applyBorder="1" applyAlignment="1">
      <alignment horizontal="center" vertical="top" wrapText="1"/>
    </xf>
    <xf numFmtId="164" fontId="20" fillId="0" borderId="10" xfId="37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64" fontId="20" fillId="0" borderId="0" xfId="0" applyNumberFormat="1" applyFont="1" applyFill="1"/>
    <xf numFmtId="0" fontId="20" fillId="0" borderId="10" xfId="0" applyFont="1" applyFill="1" applyBorder="1" applyAlignment="1">
      <alignment vertical="top" wrapText="1"/>
    </xf>
    <xf numFmtId="164" fontId="20" fillId="0" borderId="11" xfId="37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/>
    <xf numFmtId="164" fontId="20" fillId="0" borderId="10" xfId="0" applyNumberFormat="1" applyFont="1" applyBorder="1" applyAlignment="1">
      <alignment horizontal="right" vertical="center"/>
    </xf>
    <xf numFmtId="0" fontId="20" fillId="0" borderId="0" xfId="0" applyFont="1"/>
    <xf numFmtId="164" fontId="20" fillId="0" borderId="0" xfId="0" applyNumberFormat="1" applyFont="1"/>
    <xf numFmtId="0" fontId="20" fillId="0" borderId="11" xfId="37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/>
    </xf>
    <xf numFmtId="0" fontId="20" fillId="0" borderId="10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right"/>
    </xf>
    <xf numFmtId="0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1" fillId="0" borderId="10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0" fillId="18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0;&#1089;&#1082;%20&#1045;\&#1056;&#1072;&#1073;&#1086;&#1090;&#1072;\&#1056;&#1072;&#1089;&#1082;&#1088;&#1099;&#1090;&#1080;&#1077;%20&#1080;&#1085;&#1092;&#1086;&#1088;&#1084;&#1072;&#1094;&#1080;&#1080;\2021\2021\&#1103;&#1085;&#1074;&#1072;&#1088;&#1100;\&#1082;&#1086;&#1084;&#1084;&#1091;&#1085;&#1101;&#1085;&#1077;&#1088;&#1075;&#1086;%20&#1088;&#1072;&#1079;&#1074;%20&#1103;&#1085;&#1074;&#1072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0;&#1089;&#1082;%20&#1045;\&#1056;&#1072;&#1073;&#1086;&#1090;&#1072;\&#1056;&#1072;&#1089;&#1082;&#1088;&#1099;&#1090;&#1080;&#1077;%20&#1080;&#1085;&#1092;&#1086;&#1088;&#1084;&#1072;&#1094;&#1080;&#1080;\2021\2021\&#1092;&#1077;&#1074;&#1088;&#1072;&#1083;&#1100;\&#1082;&#1086;&#1084;&#1084;&#1091;&#1085;&#1101;&#1085;&#1077;&#1088;&#1075;&#1086;%20&#1088;&#1072;&#1079;&#1074;%20&#1092;&#1077;&#1074;&#1088;&#107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0;&#1089;&#1082;%20&#1045;\&#1056;&#1072;&#1073;&#1086;&#1090;&#1072;\&#1056;&#1072;&#1089;&#1082;&#1088;&#1099;&#1090;&#1080;&#1077;%20&#1080;&#1085;&#1092;&#1086;&#1088;&#1084;&#1072;&#1094;&#1080;&#1080;\2021\2021\&#1084;&#1072;&#1088;&#1090;\&#1050;&#1086;&#1084;&#1084;&#1091;&#1085;&#1101;&#1085;&#1077;&#1088;&#1075;&#1086;%20&#1088;&#1072;&#1079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0;&#1089;&#1082;%20&#1045;\&#1056;&#1072;&#1073;&#1086;&#1090;&#1072;\&#1056;&#1072;&#1089;&#1082;&#1088;&#1099;&#1090;&#1080;&#1077;%20&#1080;&#1085;&#1092;&#1086;&#1088;&#1084;&#1072;&#1094;&#1080;&#1080;\2021\2021\&#1072;&#1087;&#1088;&#1077;&#1083;&#1100;\&#1082;&#1086;&#1084;&#1084;&#1091;&#1085;&#1101;&#1085;&#1077;&#1088;&#1075;&#1086;%20&#1088;&#1072;&#1079;&#1074;%20&#1072;&#1087;&#1088;&#1077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0;&#1089;&#1082;%20&#1045;\&#1056;&#1072;&#1073;&#1086;&#1090;&#1072;\&#1056;&#1072;&#1089;&#1082;&#1088;&#1099;&#1090;&#1080;&#1077;%20&#1080;&#1085;&#1092;&#1086;&#1088;&#1084;&#1072;&#1094;&#1080;&#1080;\2021\2021\&#1084;&#1072;&#1081;\&#1082;&#1086;&#1084;&#1084;&#1091;&#1085;&#1101;&#1085;&#1077;&#1088;&#1075;&#1086;%20&#1088;&#1072;&#1079;&#1074;%20&#1084;&#1072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ba/Downloads/17-08-2021_13-51-51/&#1088;&#1072;&#1089;&#1095;&#1077;&#1090;%20&#1089;&#1090;&#1086;&#1080;&#1084;&#1086;&#1089;&#1090;&#1080;%20&#1080;&#1102;&#1085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ba/Downloads/17-08-2021_13-51-51/&#1082;&#1086;&#1084;&#1084;&#1091;&#1085;&#1101;&#1085;&#1077;&#1088;&#1075;&#1086;%20&#1088;&#1072;&#1079;&#1074;%20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J7" t="str">
            <v>103,418</v>
          </cell>
        </row>
        <row r="8">
          <cell r="J8" t="str">
            <v>8,661</v>
          </cell>
        </row>
        <row r="10">
          <cell r="J10" t="str">
            <v>4,425</v>
          </cell>
        </row>
        <row r="11">
          <cell r="J11" t="str">
            <v>0,319</v>
          </cell>
        </row>
        <row r="12">
          <cell r="J12" t="str">
            <v>8,841</v>
          </cell>
        </row>
        <row r="13">
          <cell r="J13" t="str">
            <v>3,113</v>
          </cell>
        </row>
        <row r="14">
          <cell r="J14" t="str">
            <v>0,018</v>
          </cell>
        </row>
        <row r="15">
          <cell r="J15" t="str">
            <v>0,522</v>
          </cell>
        </row>
        <row r="17">
          <cell r="J17" t="str">
            <v>0,669</v>
          </cell>
        </row>
        <row r="18">
          <cell r="J18" t="str">
            <v>0,896</v>
          </cell>
        </row>
        <row r="19">
          <cell r="J19" t="str">
            <v>0,587</v>
          </cell>
        </row>
        <row r="20">
          <cell r="J20" t="str">
            <v>0,869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J7" t="str">
            <v>132,047</v>
          </cell>
        </row>
        <row r="8">
          <cell r="J8" t="str">
            <v>8,859</v>
          </cell>
        </row>
        <row r="10">
          <cell r="B10" t="str">
            <v>СОГБУ "Болшевский специальный дом для престарелых и супружеских пар пожилого возраста" (Облкоммунэнерго)</v>
          </cell>
          <cell r="J10" t="str">
            <v>2,792</v>
          </cell>
        </row>
        <row r="11">
          <cell r="J11" t="str">
            <v>4,554</v>
          </cell>
        </row>
        <row r="12">
          <cell r="J12" t="str">
            <v>0,302</v>
          </cell>
        </row>
        <row r="13">
          <cell r="J13" t="str">
            <v>10,55</v>
          </cell>
        </row>
        <row r="14">
          <cell r="J14" t="str">
            <v>0,978</v>
          </cell>
        </row>
        <row r="15">
          <cell r="J15" t="str">
            <v>0,082</v>
          </cell>
        </row>
        <row r="16">
          <cell r="B16" t="str">
            <v>МРО Православный Приход церкви Покрова Божьей Матери д. Болшево Новодугинского района Вяземской епархии РПЦ МП (Облкоммунэнерго)</v>
          </cell>
          <cell r="J16" t="str">
            <v>2,474</v>
          </cell>
        </row>
        <row r="18">
          <cell r="J18" t="str">
            <v>0,72</v>
          </cell>
        </row>
        <row r="19">
          <cell r="B19" t="str">
            <v>Местная религиозная организация православный Приход храма в честь Святого Пророка Божия Илии д. Шестаково Кардымовского района (Облкоммунэнерго)</v>
          </cell>
          <cell r="J19" t="str">
            <v>1</v>
          </cell>
        </row>
        <row r="20">
          <cell r="J20" t="str">
            <v>0,802</v>
          </cell>
        </row>
        <row r="21">
          <cell r="J21" t="str">
            <v>0,912</v>
          </cell>
        </row>
        <row r="22">
          <cell r="B22" t="str">
            <v>Сафоновское РАЙПО (д.Высокое) (Облкоммунэнерго)</v>
          </cell>
          <cell r="J22" t="str">
            <v>0,2</v>
          </cell>
        </row>
        <row r="23">
          <cell r="J23" t="str">
            <v>0,072</v>
          </cell>
        </row>
        <row r="24">
          <cell r="J24" t="str">
            <v>0,8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J7" t="str">
            <v>102,9</v>
          </cell>
        </row>
        <row r="8">
          <cell r="J8" t="str">
            <v>6,914</v>
          </cell>
        </row>
        <row r="10">
          <cell r="J10" t="str">
            <v>0,187</v>
          </cell>
        </row>
        <row r="11">
          <cell r="J11" t="str">
            <v>3,949</v>
          </cell>
        </row>
        <row r="12">
          <cell r="J12" t="str">
            <v>2,137</v>
          </cell>
        </row>
        <row r="13">
          <cell r="J13" t="str">
            <v>6,618</v>
          </cell>
        </row>
        <row r="14">
          <cell r="J14" t="str">
            <v>2,286</v>
          </cell>
        </row>
        <row r="16">
          <cell r="J16" t="str">
            <v>1,598</v>
          </cell>
        </row>
        <row r="17">
          <cell r="J17" t="str">
            <v>0,398</v>
          </cell>
        </row>
        <row r="19">
          <cell r="J19" t="str">
            <v>0,497</v>
          </cell>
        </row>
        <row r="20">
          <cell r="J20" t="str">
            <v>0,222</v>
          </cell>
        </row>
        <row r="21">
          <cell r="J21" t="str">
            <v>0,9</v>
          </cell>
        </row>
        <row r="22">
          <cell r="J22" t="str">
            <v>0,2</v>
          </cell>
        </row>
        <row r="23">
          <cell r="J23" t="str">
            <v>0,578</v>
          </cell>
        </row>
        <row r="24">
          <cell r="J24" t="str">
            <v>0,743</v>
          </cell>
        </row>
        <row r="25">
          <cell r="J25" t="str">
            <v>1,303</v>
          </cell>
        </row>
        <row r="26">
          <cell r="J26" t="str">
            <v>0,53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J7">
            <v>68.849999999999994</v>
          </cell>
          <cell r="K7" t="str">
            <v>53,02</v>
          </cell>
        </row>
        <row r="8">
          <cell r="J8" t="str">
            <v>5,34</v>
          </cell>
        </row>
        <row r="10">
          <cell r="J10" t="str">
            <v>2,366</v>
          </cell>
          <cell r="K10" t="str">
            <v>2,2</v>
          </cell>
        </row>
        <row r="11">
          <cell r="J11" t="str">
            <v>2,586</v>
          </cell>
        </row>
        <row r="12">
          <cell r="J12" t="str">
            <v>0,3</v>
          </cell>
        </row>
        <row r="13">
          <cell r="J13" t="str">
            <v>4,098</v>
          </cell>
        </row>
        <row r="14">
          <cell r="J14">
            <v>0.3</v>
          </cell>
        </row>
        <row r="16">
          <cell r="J16" t="str">
            <v>0,217</v>
          </cell>
        </row>
        <row r="17">
          <cell r="J17" t="str">
            <v>0,378</v>
          </cell>
        </row>
        <row r="18">
          <cell r="J18" t="str">
            <v>0,497</v>
          </cell>
        </row>
        <row r="19">
          <cell r="J19" t="str">
            <v>0,22</v>
          </cell>
        </row>
        <row r="20">
          <cell r="J20" t="str">
            <v>0,435</v>
          </cell>
          <cell r="K20" t="str">
            <v>0,33</v>
          </cell>
        </row>
        <row r="21">
          <cell r="J21" t="str">
            <v>0,437</v>
          </cell>
          <cell r="K21" t="str">
            <v>0,22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J7" t="str">
            <v>43,45</v>
          </cell>
          <cell r="K7" t="str">
            <v>17,93</v>
          </cell>
        </row>
        <row r="8">
          <cell r="J8" t="str">
            <v>4,285</v>
          </cell>
          <cell r="K8" t="str">
            <v>4,285</v>
          </cell>
        </row>
        <row r="10">
          <cell r="J10" t="str">
            <v>1,263</v>
          </cell>
          <cell r="K10" t="str">
            <v>1,263</v>
          </cell>
        </row>
        <row r="11">
          <cell r="J11" t="str">
            <v>0,048</v>
          </cell>
          <cell r="K11" t="str">
            <v>0,048</v>
          </cell>
        </row>
        <row r="12">
          <cell r="J12" t="str">
            <v>1,919</v>
          </cell>
          <cell r="K12" t="str">
            <v>1,919</v>
          </cell>
        </row>
        <row r="13">
          <cell r="J13" t="str">
            <v>1,568</v>
          </cell>
          <cell r="K13" t="str">
            <v>1,568</v>
          </cell>
        </row>
        <row r="14">
          <cell r="J14" t="str">
            <v>1,021</v>
          </cell>
          <cell r="K14" t="str">
            <v>0,55</v>
          </cell>
        </row>
        <row r="15">
          <cell r="J15" t="str">
            <v>0,3</v>
          </cell>
          <cell r="K15" t="str">
            <v>0,3</v>
          </cell>
        </row>
        <row r="17">
          <cell r="J17" t="str">
            <v>0,116</v>
          </cell>
          <cell r="K17" t="str">
            <v>0,116</v>
          </cell>
        </row>
        <row r="18">
          <cell r="J18" t="str">
            <v>0,274</v>
          </cell>
          <cell r="K18" t="str">
            <v>0,22</v>
          </cell>
        </row>
        <row r="19">
          <cell r="J19" t="str">
            <v>0,082</v>
          </cell>
          <cell r="K19" t="str">
            <v>0,082</v>
          </cell>
        </row>
        <row r="20">
          <cell r="J20" t="str">
            <v>0,153</v>
          </cell>
          <cell r="K20" t="str">
            <v>0,11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J7" t="str">
            <v>31,529</v>
          </cell>
          <cell r="K7" t="str">
            <v>14,63</v>
          </cell>
        </row>
        <row r="8">
          <cell r="J8" t="str">
            <v>1,898</v>
          </cell>
        </row>
        <row r="10">
          <cell r="J10" t="str">
            <v>1,746</v>
          </cell>
        </row>
        <row r="11">
          <cell r="J11" t="str">
            <v>0,048</v>
          </cell>
        </row>
        <row r="12">
          <cell r="J12" t="str">
            <v>1,097</v>
          </cell>
        </row>
        <row r="15">
          <cell r="J15" t="str">
            <v>0,025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J10" t="str">
            <v>0,022</v>
          </cell>
        </row>
        <row r="11">
          <cell r="J11" t="str">
            <v>0,877</v>
          </cell>
          <cell r="K11" t="str">
            <v>0,55</v>
          </cell>
        </row>
        <row r="12">
          <cell r="J12" t="str">
            <v>1,15</v>
          </cell>
        </row>
        <row r="13">
          <cell r="J13" t="str">
            <v>0,2</v>
          </cell>
        </row>
        <row r="15">
          <cell r="J15" t="str">
            <v>0,002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C14" workbookViewId="0">
      <selection activeCell="E23" sqref="E23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5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5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5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5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5"/>
      <c r="E5" s="6"/>
      <c r="F5" s="7"/>
      <c r="G5" s="7"/>
      <c r="H5" s="7"/>
    </row>
    <row r="6" spans="1:8" s="4" customFormat="1" ht="13.5" customHeight="1" x14ac:dyDescent="0.2">
      <c r="B6" s="16" t="s">
        <v>23</v>
      </c>
      <c r="C6" s="5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2" t="str">
        <f>[1]TDSheet!$J$7</f>
        <v>103,418</v>
      </c>
      <c r="F9" s="12" t="str">
        <f>[1]TDSheet!$J$7</f>
        <v>103,418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2" t="str">
        <f>[1]TDSheet!$J$8</f>
        <v>8,661</v>
      </c>
      <c r="F10" s="12" t="str">
        <f>[1]TDSheet!$J$8</f>
        <v>8,661</v>
      </c>
      <c r="G10" s="11"/>
    </row>
    <row r="11" spans="1:8" x14ac:dyDescent="0.2">
      <c r="A11" s="26"/>
      <c r="B11" s="23"/>
      <c r="C11" s="17" t="s">
        <v>13</v>
      </c>
      <c r="D11" s="11">
        <v>6</v>
      </c>
      <c r="E11" s="19" t="str">
        <f>[1]TDSheet!$J$11</f>
        <v>0,319</v>
      </c>
      <c r="F11" s="19" t="str">
        <f>[1]TDSheet!$J$11</f>
        <v>0,319</v>
      </c>
      <c r="G11" s="11"/>
    </row>
    <row r="12" spans="1:8" x14ac:dyDescent="0.2">
      <c r="A12" s="26"/>
      <c r="B12" s="23"/>
      <c r="C12" s="17" t="s">
        <v>14</v>
      </c>
      <c r="D12" s="11">
        <v>6</v>
      </c>
      <c r="E12" s="12" t="str">
        <f>[1]TDSheet!$J$10</f>
        <v>4,425</v>
      </c>
      <c r="F12" s="12" t="str">
        <f>[1]TDSheet!$J$10</f>
        <v>4,425</v>
      </c>
      <c r="G12" s="11"/>
    </row>
    <row r="13" spans="1:8" x14ac:dyDescent="0.2">
      <c r="A13" s="26"/>
      <c r="B13" s="23"/>
      <c r="C13" s="10" t="s">
        <v>15</v>
      </c>
      <c r="D13" s="11">
        <v>6</v>
      </c>
      <c r="E13" s="12" t="str">
        <f>[1]TDSheet!$J$12</f>
        <v>8,841</v>
      </c>
      <c r="F13" s="12" t="str">
        <f>[1]TDSheet!$J$12</f>
        <v>8,841</v>
      </c>
      <c r="G13" s="11"/>
    </row>
    <row r="14" spans="1:8" ht="25.5" x14ac:dyDescent="0.2">
      <c r="A14" s="26"/>
      <c r="B14" s="23"/>
      <c r="C14" s="10" t="s">
        <v>16</v>
      </c>
      <c r="D14" s="11">
        <v>6</v>
      </c>
      <c r="E14" s="12" t="str">
        <f>[1]TDSheet!$J$13</f>
        <v>3,113</v>
      </c>
      <c r="F14" s="12" t="str">
        <f>[1]TDSheet!$J$13</f>
        <v>3,113</v>
      </c>
      <c r="G14" s="11"/>
    </row>
    <row r="15" spans="1:8" ht="25.5" x14ac:dyDescent="0.2">
      <c r="A15" s="26"/>
      <c r="B15" s="23"/>
      <c r="C15" s="10" t="s">
        <v>17</v>
      </c>
      <c r="D15" s="11">
        <v>6</v>
      </c>
      <c r="E15" s="12" t="str">
        <f>[1]TDSheet!$J$14</f>
        <v>0,018</v>
      </c>
      <c r="F15" s="12" t="str">
        <f>[1]TDSheet!$J$14</f>
        <v>0,018</v>
      </c>
      <c r="G15" s="11"/>
    </row>
    <row r="16" spans="1:8" ht="25.5" x14ac:dyDescent="0.2">
      <c r="A16" s="26"/>
      <c r="B16" s="23"/>
      <c r="C16" s="10" t="s">
        <v>24</v>
      </c>
      <c r="D16" s="11">
        <v>6</v>
      </c>
      <c r="E16" s="12" t="str">
        <f>[1]TDSheet!$J$15</f>
        <v>0,522</v>
      </c>
      <c r="F16" s="12" t="str">
        <f>[1]TDSheet!$J$15</f>
        <v>0,522</v>
      </c>
      <c r="G16" s="11"/>
    </row>
    <row r="17" spans="1:15" ht="25.5" x14ac:dyDescent="0.2">
      <c r="A17" s="26"/>
      <c r="B17" s="23"/>
      <c r="C17" s="10" t="s">
        <v>18</v>
      </c>
      <c r="D17" s="11">
        <v>6</v>
      </c>
      <c r="E17" s="12" t="s">
        <v>25</v>
      </c>
      <c r="F17" s="11"/>
      <c r="G17" s="11"/>
    </row>
    <row r="18" spans="1:15" ht="25.5" x14ac:dyDescent="0.2">
      <c r="A18" s="26"/>
      <c r="B18" s="23"/>
      <c r="C18" s="10" t="s">
        <v>19</v>
      </c>
      <c r="D18" s="11">
        <v>7</v>
      </c>
      <c r="E18" s="12" t="str">
        <f>[1]TDSheet!$J$17</f>
        <v>0,669</v>
      </c>
      <c r="F18" s="12" t="str">
        <f>[1]TDSheet!$J$17</f>
        <v>0,669</v>
      </c>
      <c r="G18" s="11"/>
    </row>
    <row r="19" spans="1:15" ht="25.5" x14ac:dyDescent="0.2">
      <c r="A19" s="26"/>
      <c r="B19" s="23"/>
      <c r="C19" s="10" t="s">
        <v>20</v>
      </c>
      <c r="D19" s="11">
        <v>7</v>
      </c>
      <c r="E19" s="12" t="str">
        <f>[1]TDSheet!$J$18</f>
        <v>0,896</v>
      </c>
      <c r="F19" s="12" t="str">
        <f>[1]TDSheet!$J$18</f>
        <v>0,896</v>
      </c>
      <c r="G19" s="11"/>
    </row>
    <row r="20" spans="1:15" ht="25.5" x14ac:dyDescent="0.2">
      <c r="A20" s="26"/>
      <c r="B20" s="23"/>
      <c r="C20" s="10" t="s">
        <v>21</v>
      </c>
      <c r="D20" s="11">
        <v>7</v>
      </c>
      <c r="E20" s="12" t="str">
        <f>[1]TDSheet!$J$19</f>
        <v>0,587</v>
      </c>
      <c r="F20" s="12" t="str">
        <f>[1]TDSheet!$J$19</f>
        <v>0,587</v>
      </c>
      <c r="G20" s="11"/>
    </row>
    <row r="21" spans="1:15" ht="25.5" x14ac:dyDescent="0.2">
      <c r="A21" s="26"/>
      <c r="B21" s="23"/>
      <c r="C21" s="10" t="s">
        <v>22</v>
      </c>
      <c r="D21" s="11">
        <v>7</v>
      </c>
      <c r="E21" s="12" t="str">
        <f>[1]TDSheet!$J$20</f>
        <v>0,869</v>
      </c>
      <c r="F21" s="12" t="str">
        <f>[1]TDSheet!$J$20</f>
        <v>0,869</v>
      </c>
      <c r="G21" s="11"/>
    </row>
    <row r="22" spans="1:15" x14ac:dyDescent="0.2">
      <c r="A22" s="26"/>
      <c r="B22" s="23"/>
      <c r="C22" s="10"/>
      <c r="D22" s="3" t="s">
        <v>6</v>
      </c>
      <c r="E22" s="19">
        <v>83.632999999999996</v>
      </c>
      <c r="F22" s="11"/>
      <c r="G22" s="11"/>
    </row>
    <row r="23" spans="1:15" x14ac:dyDescent="0.2">
      <c r="A23" s="27"/>
      <c r="B23" s="24"/>
      <c r="C23" s="10"/>
      <c r="D23" s="3" t="s">
        <v>26</v>
      </c>
      <c r="E23" s="19">
        <v>36.040999999999997</v>
      </c>
      <c r="F23" s="11"/>
      <c r="G23" s="11"/>
    </row>
    <row r="24" spans="1:15" x14ac:dyDescent="0.2">
      <c r="O24" s="18"/>
    </row>
  </sheetData>
  <mergeCells count="2">
    <mergeCell ref="B9:B23"/>
    <mergeCell ref="A9:A2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C13" workbookViewId="0">
      <selection activeCell="E26" sqref="E26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16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16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16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16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16"/>
      <c r="E5" s="6"/>
      <c r="F5" s="7"/>
      <c r="G5" s="7"/>
      <c r="H5" s="7"/>
    </row>
    <row r="6" spans="1:8" s="4" customFormat="1" ht="13.5" customHeight="1" x14ac:dyDescent="0.2">
      <c r="B6" s="16" t="s">
        <v>35</v>
      </c>
      <c r="C6" s="16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2" t="str">
        <f>[2]TDSheet!$J$7</f>
        <v>132,047</v>
      </c>
      <c r="F9" s="12" t="str">
        <f>[2]TDSheet!$J$7</f>
        <v>132,047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2" t="str">
        <f>[2]TDSheet!$J$8</f>
        <v>8,859</v>
      </c>
      <c r="F10" s="12" t="str">
        <f>[2]TDSheet!$J$8</f>
        <v>8,859</v>
      </c>
      <c r="G10" s="11"/>
    </row>
    <row r="11" spans="1:8" x14ac:dyDescent="0.2">
      <c r="A11" s="26"/>
      <c r="B11" s="23"/>
      <c r="C11" s="17" t="s">
        <v>13</v>
      </c>
      <c r="D11" s="11">
        <v>6</v>
      </c>
      <c r="E11" s="12" t="str">
        <f>[2]TDSheet!$J$12</f>
        <v>0,302</v>
      </c>
      <c r="F11" s="12" t="str">
        <f>[2]TDSheet!$J$12</f>
        <v>0,302</v>
      </c>
      <c r="G11" s="11"/>
    </row>
    <row r="12" spans="1:8" x14ac:dyDescent="0.2">
      <c r="A12" s="26"/>
      <c r="B12" s="23"/>
      <c r="C12" s="17" t="s">
        <v>14</v>
      </c>
      <c r="D12" s="11">
        <v>6</v>
      </c>
      <c r="E12" s="12" t="str">
        <f>[2]TDSheet!$J$11</f>
        <v>4,554</v>
      </c>
      <c r="F12" s="12" t="str">
        <f>[2]TDSheet!$J$11</f>
        <v>4,554</v>
      </c>
      <c r="G12" s="11"/>
    </row>
    <row r="13" spans="1:8" x14ac:dyDescent="0.2">
      <c r="A13" s="26"/>
      <c r="B13" s="23"/>
      <c r="C13" s="10" t="s">
        <v>15</v>
      </c>
      <c r="D13" s="11">
        <v>6</v>
      </c>
      <c r="E13" s="12" t="str">
        <f>[2]TDSheet!$J$13</f>
        <v>10,55</v>
      </c>
      <c r="F13" s="12" t="str">
        <f>[2]TDSheet!$J$13</f>
        <v>10,55</v>
      </c>
      <c r="G13" s="11"/>
    </row>
    <row r="14" spans="1:8" ht="25.5" x14ac:dyDescent="0.2">
      <c r="A14" s="26"/>
      <c r="B14" s="23"/>
      <c r="C14" s="10" t="str">
        <f>[2]TDSheet!$B$10</f>
        <v>СОГБУ "Болшевский специальный дом для престарелых и супружеских пар пожилого возраста" (Облкоммунэнерго)</v>
      </c>
      <c r="D14" s="11">
        <v>6</v>
      </c>
      <c r="E14" s="12" t="str">
        <f>[2]TDSheet!$J$10</f>
        <v>2,792</v>
      </c>
      <c r="F14" s="12" t="str">
        <f>[2]TDSheet!$J$10</f>
        <v>2,792</v>
      </c>
      <c r="G14" s="11"/>
    </row>
    <row r="15" spans="1:8" ht="38.25" x14ac:dyDescent="0.2">
      <c r="A15" s="26"/>
      <c r="B15" s="23"/>
      <c r="C15" s="10" t="str">
        <f>[2]TDSheet!$B$16</f>
        <v>МРО Православный Приход церкви Покрова Божьей Матери д. Болшево Новодугинского района Вяземской епархии РПЦ МП (Облкоммунэнерго)</v>
      </c>
      <c r="D15" s="11">
        <v>6</v>
      </c>
      <c r="E15" s="12" t="str">
        <f>[2]TDSheet!$J$16</f>
        <v>2,474</v>
      </c>
      <c r="F15" s="12" t="str">
        <f>[2]TDSheet!$J$16</f>
        <v>2,474</v>
      </c>
      <c r="G15" s="11"/>
    </row>
    <row r="16" spans="1:8" ht="25.5" x14ac:dyDescent="0.2">
      <c r="A16" s="26"/>
      <c r="B16" s="23"/>
      <c r="C16" s="10" t="s">
        <v>17</v>
      </c>
      <c r="D16" s="11">
        <v>6</v>
      </c>
      <c r="E16" s="12" t="str">
        <f>[2]TDSheet!$J$15</f>
        <v>0,082</v>
      </c>
      <c r="F16" s="12" t="str">
        <f>[2]TDSheet!$J$15</f>
        <v>0,082</v>
      </c>
      <c r="G16" s="11"/>
    </row>
    <row r="17" spans="1:15" ht="25.5" x14ac:dyDescent="0.2">
      <c r="A17" s="26"/>
      <c r="B17" s="23"/>
      <c r="C17" s="10" t="s">
        <v>24</v>
      </c>
      <c r="D17" s="11">
        <v>6</v>
      </c>
      <c r="E17" s="12" t="str">
        <f>[2]TDSheet!$J$14</f>
        <v>0,978</v>
      </c>
      <c r="F17" s="12" t="str">
        <f>[2]TDSheet!$J$14</f>
        <v>0,978</v>
      </c>
      <c r="G17" s="11"/>
    </row>
    <row r="18" spans="1:15" ht="25.5" x14ac:dyDescent="0.2">
      <c r="A18" s="26"/>
      <c r="B18" s="23"/>
      <c r="C18" s="10" t="s">
        <v>19</v>
      </c>
      <c r="D18" s="11">
        <v>7</v>
      </c>
      <c r="E18" s="12" t="str">
        <f>[2]TDSheet!$J$18</f>
        <v>0,72</v>
      </c>
      <c r="F18" s="12" t="str">
        <f>[2]TDSheet!$J$18</f>
        <v>0,72</v>
      </c>
      <c r="G18" s="11"/>
    </row>
    <row r="19" spans="1:15" ht="38.25" x14ac:dyDescent="0.2">
      <c r="A19" s="26"/>
      <c r="B19" s="23"/>
      <c r="C19" s="10" t="str">
        <f>[2]TDSheet!$B$19</f>
        <v>Местная религиозная организация православный Приход храма в честь Святого Пророка Божия Илии д. Шестаково Кардымовского района (Облкоммунэнерго)</v>
      </c>
      <c r="D19" s="11">
        <v>7</v>
      </c>
      <c r="E19" s="12" t="str">
        <f>[2]TDSheet!$J$19</f>
        <v>1</v>
      </c>
      <c r="F19" s="12" t="str">
        <f>[2]TDSheet!$J$19</f>
        <v>1</v>
      </c>
      <c r="G19" s="11"/>
    </row>
    <row r="20" spans="1:15" ht="25.5" x14ac:dyDescent="0.2">
      <c r="A20" s="26"/>
      <c r="B20" s="23"/>
      <c r="C20" s="10" t="s">
        <v>21</v>
      </c>
      <c r="D20" s="11">
        <v>7</v>
      </c>
      <c r="E20" s="12" t="str">
        <f>[2]TDSheet!$J$21</f>
        <v>0,912</v>
      </c>
      <c r="F20" s="12" t="str">
        <f>[2]TDSheet!$J$21</f>
        <v>0,912</v>
      </c>
      <c r="G20" s="11"/>
    </row>
    <row r="21" spans="1:15" ht="25.5" x14ac:dyDescent="0.2">
      <c r="A21" s="26"/>
      <c r="B21" s="23"/>
      <c r="C21" s="10" t="s">
        <v>22</v>
      </c>
      <c r="D21" s="11">
        <v>7</v>
      </c>
      <c r="E21" s="12" t="str">
        <f>[2]TDSheet!$J$20</f>
        <v>0,802</v>
      </c>
      <c r="F21" s="12" t="str">
        <f>[2]TDSheet!$J$20</f>
        <v>0,802</v>
      </c>
      <c r="G21" s="11"/>
    </row>
    <row r="22" spans="1:15" x14ac:dyDescent="0.2">
      <c r="A22" s="26"/>
      <c r="B22" s="23"/>
      <c r="C22" s="10" t="str">
        <f>[2]TDSheet!$B$22</f>
        <v>Сафоновское РАЙПО (д.Высокое) (Облкоммунэнерго)</v>
      </c>
      <c r="D22" s="11">
        <v>7</v>
      </c>
      <c r="E22" s="12" t="str">
        <f>[2]TDSheet!$J$22</f>
        <v>0,2</v>
      </c>
      <c r="F22" s="12" t="str">
        <f>[2]TDSheet!$J$22</f>
        <v>0,2</v>
      </c>
      <c r="G22" s="11"/>
    </row>
    <row r="23" spans="1:15" ht="25.5" x14ac:dyDescent="0.2">
      <c r="A23" s="26"/>
      <c r="B23" s="23"/>
      <c r="C23" s="10" t="s">
        <v>37</v>
      </c>
      <c r="D23" s="11">
        <v>7</v>
      </c>
      <c r="E23" s="19" t="str">
        <f>[2]TDSheet!$J$23</f>
        <v>0,072</v>
      </c>
      <c r="F23" s="19" t="str">
        <f>[2]TDSheet!$J$23</f>
        <v>0,072</v>
      </c>
      <c r="G23" s="11"/>
    </row>
    <row r="24" spans="1:15" ht="38.25" x14ac:dyDescent="0.2">
      <c r="A24" s="26"/>
      <c r="B24" s="23"/>
      <c r="C24" s="10" t="s">
        <v>36</v>
      </c>
      <c r="D24" s="11">
        <v>7</v>
      </c>
      <c r="E24" s="12" t="str">
        <f>[2]TDSheet!$J$24</f>
        <v>0,8</v>
      </c>
      <c r="F24" s="12" t="str">
        <f>[2]TDSheet!$J$24</f>
        <v>0,8</v>
      </c>
      <c r="G24" s="11"/>
    </row>
    <row r="25" spans="1:15" x14ac:dyDescent="0.2">
      <c r="A25" s="26"/>
      <c r="B25" s="23"/>
      <c r="C25" s="10"/>
      <c r="D25" s="3" t="s">
        <v>6</v>
      </c>
      <c r="E25" s="19">
        <v>286.00200000000001</v>
      </c>
      <c r="F25" s="11"/>
      <c r="G25" s="11"/>
    </row>
    <row r="26" spans="1:15" x14ac:dyDescent="0.2">
      <c r="A26" s="27"/>
      <c r="B26" s="24"/>
      <c r="C26" s="10"/>
      <c r="D26" s="3" t="s">
        <v>26</v>
      </c>
      <c r="E26" s="19">
        <v>365.30900000000003</v>
      </c>
      <c r="F26" s="11"/>
      <c r="G26" s="11"/>
    </row>
    <row r="27" spans="1:15" x14ac:dyDescent="0.2">
      <c r="O27" s="18"/>
    </row>
  </sheetData>
  <mergeCells count="2">
    <mergeCell ref="A9:A26"/>
    <mergeCell ref="B9:B2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C17" workbookViewId="0">
      <selection activeCell="E28" sqref="E28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16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16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16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16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16"/>
      <c r="E5" s="6"/>
      <c r="F5" s="7"/>
      <c r="G5" s="7"/>
      <c r="H5" s="7"/>
    </row>
    <row r="6" spans="1:8" s="4" customFormat="1" ht="13.5" customHeight="1" x14ac:dyDescent="0.2">
      <c r="B6" s="16" t="s">
        <v>34</v>
      </c>
      <c r="C6" s="16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2" t="str">
        <f>[3]TDSheet!$J$7</f>
        <v>102,9</v>
      </c>
      <c r="F9" s="12" t="str">
        <f>[3]TDSheet!$J$7</f>
        <v>102,9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2" t="str">
        <f>[3]TDSheet!$J$8</f>
        <v>6,914</v>
      </c>
      <c r="F10" s="12" t="str">
        <f>[3]TDSheet!$J$8</f>
        <v>6,914</v>
      </c>
      <c r="G10" s="11"/>
    </row>
    <row r="11" spans="1:8" x14ac:dyDescent="0.2">
      <c r="A11" s="26"/>
      <c r="B11" s="23"/>
      <c r="C11" s="17" t="s">
        <v>13</v>
      </c>
      <c r="D11" s="11">
        <v>6</v>
      </c>
      <c r="E11" s="12" t="str">
        <f>[3]TDSheet!$J$10</f>
        <v>0,187</v>
      </c>
      <c r="F11" s="12" t="str">
        <f>[3]TDSheet!$J$10</f>
        <v>0,187</v>
      </c>
      <c r="G11" s="11"/>
    </row>
    <row r="12" spans="1:8" x14ac:dyDescent="0.2">
      <c r="A12" s="26"/>
      <c r="B12" s="23"/>
      <c r="C12" s="17" t="s">
        <v>14</v>
      </c>
      <c r="D12" s="11">
        <v>6</v>
      </c>
      <c r="E12" s="12" t="str">
        <f>[3]TDSheet!$J$11</f>
        <v>3,949</v>
      </c>
      <c r="F12" s="12" t="str">
        <f>[3]TDSheet!$J$11</f>
        <v>3,949</v>
      </c>
      <c r="G12" s="11"/>
    </row>
    <row r="13" spans="1:8" x14ac:dyDescent="0.2">
      <c r="A13" s="26"/>
      <c r="B13" s="23"/>
      <c r="C13" s="10" t="s">
        <v>15</v>
      </c>
      <c r="D13" s="11">
        <v>6</v>
      </c>
      <c r="E13" s="12" t="str">
        <f>[3]TDSheet!$J$13</f>
        <v>6,618</v>
      </c>
      <c r="F13" s="12" t="str">
        <f>[3]TDSheet!$J$13</f>
        <v>6,618</v>
      </c>
      <c r="G13" s="11"/>
    </row>
    <row r="14" spans="1:8" ht="25.5" x14ac:dyDescent="0.2">
      <c r="A14" s="26"/>
      <c r="B14" s="23"/>
      <c r="C14" s="10" t="s">
        <v>16</v>
      </c>
      <c r="D14" s="11">
        <v>6</v>
      </c>
      <c r="E14" s="12" t="str">
        <f>[3]TDSheet!$J$14</f>
        <v>2,286</v>
      </c>
      <c r="F14" s="12" t="str">
        <f>[3]TDSheet!$J$14</f>
        <v>2,286</v>
      </c>
      <c r="G14" s="11"/>
    </row>
    <row r="15" spans="1:8" ht="25.5" x14ac:dyDescent="0.2">
      <c r="A15" s="26"/>
      <c r="B15" s="23"/>
      <c r="C15" s="10" t="s">
        <v>38</v>
      </c>
      <c r="D15" s="11">
        <v>6</v>
      </c>
      <c r="E15" s="12" t="str">
        <f>[3]TDSheet!$J$12</f>
        <v>2,137</v>
      </c>
      <c r="F15" s="12" t="str">
        <f>[3]TDSheet!$J$12</f>
        <v>2,137</v>
      </c>
      <c r="G15" s="11"/>
    </row>
    <row r="16" spans="1:8" ht="38.25" x14ac:dyDescent="0.2">
      <c r="A16" s="26"/>
      <c r="B16" s="23"/>
      <c r="C16" s="10" t="s">
        <v>39</v>
      </c>
      <c r="D16" s="11">
        <v>6</v>
      </c>
      <c r="E16" s="12" t="str">
        <f>[3]TDSheet!$J$16</f>
        <v>1,598</v>
      </c>
      <c r="F16" s="12" t="str">
        <f>[3]TDSheet!$J$16</f>
        <v>1,598</v>
      </c>
      <c r="G16" s="11"/>
    </row>
    <row r="17" spans="1:15" ht="25.5" x14ac:dyDescent="0.2">
      <c r="A17" s="26"/>
      <c r="B17" s="23"/>
      <c r="C17" s="10" t="s">
        <v>17</v>
      </c>
      <c r="D17" s="11">
        <v>6</v>
      </c>
      <c r="E17" s="12" t="str">
        <f>[3]TDSheet!$J$17</f>
        <v>0,398</v>
      </c>
      <c r="F17" s="12" t="str">
        <f>[3]TDSheet!$J$17</f>
        <v>0,398</v>
      </c>
      <c r="G17" s="11"/>
    </row>
    <row r="18" spans="1:15" ht="25.5" x14ac:dyDescent="0.2">
      <c r="A18" s="26"/>
      <c r="B18" s="23"/>
      <c r="C18" s="10" t="s">
        <v>24</v>
      </c>
      <c r="D18" s="11">
        <v>6</v>
      </c>
      <c r="E18" s="12" t="s">
        <v>30</v>
      </c>
      <c r="F18" s="12" t="s">
        <v>30</v>
      </c>
      <c r="G18" s="11"/>
    </row>
    <row r="19" spans="1:15" ht="25.5" x14ac:dyDescent="0.2">
      <c r="A19" s="26"/>
      <c r="B19" s="23"/>
      <c r="C19" s="10" t="s">
        <v>19</v>
      </c>
      <c r="D19" s="11">
        <v>7</v>
      </c>
      <c r="E19" s="12" t="str">
        <f>[3]TDSheet!$J$19</f>
        <v>0,497</v>
      </c>
      <c r="F19" s="12" t="str">
        <f>[3]TDSheet!$J$19</f>
        <v>0,497</v>
      </c>
      <c r="G19" s="11"/>
    </row>
    <row r="20" spans="1:15" ht="25.5" x14ac:dyDescent="0.2">
      <c r="A20" s="26"/>
      <c r="B20" s="23"/>
      <c r="C20" s="10" t="s">
        <v>20</v>
      </c>
      <c r="D20" s="11">
        <v>7</v>
      </c>
      <c r="E20" s="12" t="str">
        <f>[3]TDSheet!$J$20</f>
        <v>0,222</v>
      </c>
      <c r="F20" s="12" t="str">
        <f>[3]TDSheet!$J$20</f>
        <v>0,222</v>
      </c>
      <c r="G20" s="11"/>
    </row>
    <row r="21" spans="1:15" ht="38.25" x14ac:dyDescent="0.2">
      <c r="A21" s="26"/>
      <c r="B21" s="23"/>
      <c r="C21" s="10" t="s">
        <v>40</v>
      </c>
      <c r="D21" s="11">
        <v>7</v>
      </c>
      <c r="E21" s="12" t="str">
        <f>[3]TDSheet!$J$21</f>
        <v>0,9</v>
      </c>
      <c r="F21" s="12" t="str">
        <f>[3]TDSheet!$J$21</f>
        <v>0,9</v>
      </c>
      <c r="G21" s="11"/>
    </row>
    <row r="22" spans="1:15" x14ac:dyDescent="0.2">
      <c r="A22" s="26"/>
      <c r="B22" s="23"/>
      <c r="C22" s="10" t="s">
        <v>41</v>
      </c>
      <c r="D22" s="11">
        <v>7</v>
      </c>
      <c r="E22" s="12" t="str">
        <f>[3]TDSheet!$J$22</f>
        <v>0,2</v>
      </c>
      <c r="F22" s="12" t="str">
        <f>[3]TDSheet!$J$22</f>
        <v>0,2</v>
      </c>
      <c r="G22" s="11"/>
    </row>
    <row r="23" spans="1:15" ht="25.5" x14ac:dyDescent="0.2">
      <c r="A23" s="26"/>
      <c r="B23" s="23"/>
      <c r="C23" s="10" t="s">
        <v>21</v>
      </c>
      <c r="D23" s="11">
        <v>7</v>
      </c>
      <c r="E23" s="12" t="str">
        <f>[3]TDSheet!$J$24</f>
        <v>0,743</v>
      </c>
      <c r="F23" s="12" t="str">
        <f>[3]TDSheet!$J$24</f>
        <v>0,743</v>
      </c>
      <c r="G23" s="11"/>
    </row>
    <row r="24" spans="1:15" ht="25.5" x14ac:dyDescent="0.2">
      <c r="A24" s="26"/>
      <c r="B24" s="23"/>
      <c r="C24" s="10" t="s">
        <v>22</v>
      </c>
      <c r="D24" s="11">
        <v>7</v>
      </c>
      <c r="E24" s="12" t="str">
        <f>[3]TDSheet!$J$23</f>
        <v>0,578</v>
      </c>
      <c r="F24" s="12" t="str">
        <f>[3]TDSheet!$J$23</f>
        <v>0,578</v>
      </c>
      <c r="G24" s="11"/>
    </row>
    <row r="25" spans="1:15" ht="25.5" x14ac:dyDescent="0.2">
      <c r="A25" s="26"/>
      <c r="B25" s="23"/>
      <c r="C25" s="10" t="s">
        <v>37</v>
      </c>
      <c r="D25" s="11">
        <v>7</v>
      </c>
      <c r="E25" s="12" t="str">
        <f>[3]TDSheet!$J$25</f>
        <v>1,303</v>
      </c>
      <c r="F25" s="12" t="str">
        <f>[3]TDSheet!$J$25</f>
        <v>1,303</v>
      </c>
      <c r="G25" s="11"/>
    </row>
    <row r="26" spans="1:15" ht="38.25" x14ac:dyDescent="0.2">
      <c r="A26" s="26"/>
      <c r="B26" s="23"/>
      <c r="C26" s="10" t="s">
        <v>36</v>
      </c>
      <c r="D26" s="11">
        <v>7</v>
      </c>
      <c r="E26" s="12" t="str">
        <f>[3]TDSheet!$J$26</f>
        <v>0,53</v>
      </c>
      <c r="F26" s="19">
        <v>0.44</v>
      </c>
      <c r="G26" s="11"/>
    </row>
    <row r="27" spans="1:15" x14ac:dyDescent="0.2">
      <c r="A27" s="26"/>
      <c r="B27" s="23"/>
      <c r="C27" s="10"/>
      <c r="D27" s="3" t="s">
        <v>6</v>
      </c>
      <c r="E27" s="19">
        <v>273.952</v>
      </c>
      <c r="F27" s="11"/>
      <c r="G27" s="11"/>
    </row>
    <row r="28" spans="1:15" x14ac:dyDescent="0.2">
      <c r="A28" s="27"/>
      <c r="B28" s="24"/>
      <c r="C28" s="10"/>
      <c r="D28" s="3" t="s">
        <v>26</v>
      </c>
      <c r="E28" s="19">
        <v>346.12799999999999</v>
      </c>
      <c r="F28" s="11"/>
      <c r="G28" s="11"/>
    </row>
    <row r="29" spans="1:15" x14ac:dyDescent="0.2">
      <c r="O29" s="18"/>
    </row>
  </sheetData>
  <mergeCells count="2">
    <mergeCell ref="A9:A28"/>
    <mergeCell ref="B9:B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C8" workbookViewId="0">
      <selection activeCell="E23" sqref="E23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16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16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16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16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16"/>
      <c r="E5" s="6"/>
      <c r="F5" s="7"/>
      <c r="G5" s="7"/>
      <c r="H5" s="7"/>
    </row>
    <row r="6" spans="1:8" s="4" customFormat="1" ht="13.5" customHeight="1" x14ac:dyDescent="0.2">
      <c r="B6" s="16" t="s">
        <v>33</v>
      </c>
      <c r="C6" s="16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9">
        <f>[4]TDSheet!$J$7</f>
        <v>68.849999999999994</v>
      </c>
      <c r="F9" s="20" t="str">
        <f>[4]TDSheet!$K$7</f>
        <v>53,02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2" t="str">
        <f>[4]TDSheet!$J$8</f>
        <v>5,34</v>
      </c>
      <c r="F10" s="20" t="str">
        <f>[4]TDSheet!$J$8</f>
        <v>5,34</v>
      </c>
      <c r="G10" s="11"/>
    </row>
    <row r="11" spans="1:8" x14ac:dyDescent="0.2">
      <c r="A11" s="26"/>
      <c r="B11" s="23"/>
      <c r="C11" s="17" t="s">
        <v>13</v>
      </c>
      <c r="D11" s="11">
        <v>6</v>
      </c>
      <c r="E11" s="12" t="str">
        <f>[4]TDSheet!$J$12</f>
        <v>0,3</v>
      </c>
      <c r="F11" s="20" t="str">
        <f>[4]TDSheet!$J$12</f>
        <v>0,3</v>
      </c>
      <c r="G11" s="11"/>
    </row>
    <row r="12" spans="1:8" ht="25.5" x14ac:dyDescent="0.2">
      <c r="A12" s="26"/>
      <c r="B12" s="23"/>
      <c r="C12" s="17" t="s">
        <v>38</v>
      </c>
      <c r="D12" s="11">
        <v>6</v>
      </c>
      <c r="E12" s="12" t="str">
        <f>[4]TDSheet!$J$10</f>
        <v>2,366</v>
      </c>
      <c r="F12" s="21" t="str">
        <f>[4]TDSheet!$K$10</f>
        <v>2,2</v>
      </c>
      <c r="G12" s="11"/>
    </row>
    <row r="13" spans="1:8" x14ac:dyDescent="0.2">
      <c r="A13" s="26"/>
      <c r="B13" s="23"/>
      <c r="C13" s="17" t="s">
        <v>14</v>
      </c>
      <c r="D13" s="11">
        <v>6</v>
      </c>
      <c r="E13" s="12" t="str">
        <f>[4]TDSheet!$J$11</f>
        <v>2,586</v>
      </c>
      <c r="F13" s="3" t="str">
        <f>[4]TDSheet!$J$11</f>
        <v>2,586</v>
      </c>
      <c r="G13" s="11"/>
    </row>
    <row r="14" spans="1:8" x14ac:dyDescent="0.2">
      <c r="A14" s="26"/>
      <c r="B14" s="23"/>
      <c r="C14" s="10" t="s">
        <v>15</v>
      </c>
      <c r="D14" s="11">
        <v>6</v>
      </c>
      <c r="E14" s="12" t="str">
        <f>[4]TDSheet!$J$13</f>
        <v>4,098</v>
      </c>
      <c r="F14" s="3" t="str">
        <f>[4]TDSheet!$J$13</f>
        <v>4,098</v>
      </c>
      <c r="G14" s="11"/>
    </row>
    <row r="15" spans="1:8" ht="25.5" x14ac:dyDescent="0.2">
      <c r="A15" s="26"/>
      <c r="B15" s="23"/>
      <c r="C15" s="10" t="s">
        <v>24</v>
      </c>
      <c r="D15" s="11">
        <v>6</v>
      </c>
      <c r="E15" s="12" t="s">
        <v>31</v>
      </c>
      <c r="F15" s="20">
        <f>[4]TDSheet!$J$14</f>
        <v>0.3</v>
      </c>
      <c r="G15" s="11"/>
    </row>
    <row r="16" spans="1:8" ht="25.5" x14ac:dyDescent="0.2">
      <c r="A16" s="26"/>
      <c r="B16" s="23"/>
      <c r="C16" s="10" t="s">
        <v>19</v>
      </c>
      <c r="D16" s="11">
        <v>7</v>
      </c>
      <c r="E16" s="12" t="str">
        <f>[4]TDSheet!$J$16</f>
        <v>0,217</v>
      </c>
      <c r="F16" s="20" t="str">
        <f>[4]TDSheet!$J$16</f>
        <v>0,217</v>
      </c>
      <c r="G16" s="11"/>
    </row>
    <row r="17" spans="1:15" ht="25.5" x14ac:dyDescent="0.2">
      <c r="A17" s="26"/>
      <c r="B17" s="23"/>
      <c r="C17" s="10" t="s">
        <v>21</v>
      </c>
      <c r="D17" s="11">
        <v>7</v>
      </c>
      <c r="E17" s="12" t="str">
        <f>[4]TDSheet!$J$18</f>
        <v>0,497</v>
      </c>
      <c r="F17" s="20" t="str">
        <f>[4]TDSheet!$J$18</f>
        <v>0,497</v>
      </c>
      <c r="G17" s="11"/>
    </row>
    <row r="18" spans="1:15" ht="25.5" x14ac:dyDescent="0.2">
      <c r="A18" s="26"/>
      <c r="B18" s="23"/>
      <c r="C18" s="10" t="s">
        <v>22</v>
      </c>
      <c r="D18" s="11">
        <v>7</v>
      </c>
      <c r="E18" s="12" t="str">
        <f>[4]TDSheet!$J$17</f>
        <v>0,378</v>
      </c>
      <c r="F18" s="20" t="str">
        <f>[4]TDSheet!$J$17</f>
        <v>0,378</v>
      </c>
      <c r="G18" s="11"/>
    </row>
    <row r="19" spans="1:15" x14ac:dyDescent="0.2">
      <c r="A19" s="26"/>
      <c r="B19" s="23"/>
      <c r="C19" s="10" t="s">
        <v>41</v>
      </c>
      <c r="D19" s="11">
        <v>7</v>
      </c>
      <c r="E19" s="12" t="str">
        <f>[4]TDSheet!$J$19</f>
        <v>0,22</v>
      </c>
      <c r="F19" s="20" t="str">
        <f>[4]TDSheet!$J$19</f>
        <v>0,22</v>
      </c>
      <c r="G19" s="11"/>
    </row>
    <row r="20" spans="1:15" ht="25.5" x14ac:dyDescent="0.2">
      <c r="A20" s="26"/>
      <c r="B20" s="23"/>
      <c r="C20" s="10" t="s">
        <v>37</v>
      </c>
      <c r="D20" s="11">
        <v>7</v>
      </c>
      <c r="E20" s="12" t="str">
        <f>[4]TDSheet!$J$20</f>
        <v>0,435</v>
      </c>
      <c r="F20" s="20" t="str">
        <f>[4]TDSheet!$K$20</f>
        <v>0,33</v>
      </c>
      <c r="G20" s="11"/>
    </row>
    <row r="21" spans="1:15" ht="38.25" x14ac:dyDescent="0.2">
      <c r="A21" s="26"/>
      <c r="B21" s="23"/>
      <c r="C21" s="10" t="s">
        <v>36</v>
      </c>
      <c r="D21" s="11">
        <v>7</v>
      </c>
      <c r="E21" s="12" t="str">
        <f>[4]TDSheet!$J$21</f>
        <v>0,437</v>
      </c>
      <c r="F21" s="20" t="str">
        <f>[4]TDSheet!$K$21</f>
        <v>0,22</v>
      </c>
      <c r="G21" s="11"/>
    </row>
    <row r="22" spans="1:15" x14ac:dyDescent="0.2">
      <c r="A22" s="26"/>
      <c r="B22" s="23"/>
      <c r="C22" s="10"/>
      <c r="D22" s="3" t="s">
        <v>6</v>
      </c>
      <c r="E22" s="19">
        <v>177.87200000000001</v>
      </c>
      <c r="F22" s="11"/>
      <c r="G22" s="11"/>
    </row>
    <row r="23" spans="1:15" x14ac:dyDescent="0.2">
      <c r="A23" s="27"/>
      <c r="B23" s="24"/>
      <c r="C23" s="10"/>
      <c r="D23" s="3" t="s">
        <v>26</v>
      </c>
      <c r="E23" s="19">
        <v>219.18799999999999</v>
      </c>
      <c r="F23" s="11"/>
      <c r="G23" s="11"/>
    </row>
    <row r="24" spans="1:15" x14ac:dyDescent="0.2">
      <c r="O24" s="18"/>
    </row>
  </sheetData>
  <mergeCells count="2">
    <mergeCell ref="A9:A23"/>
    <mergeCell ref="B9:B2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C13" workbookViewId="0">
      <selection activeCell="J30" sqref="J30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16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16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16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16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16"/>
      <c r="E5" s="6"/>
      <c r="F5" s="7"/>
      <c r="G5" s="7"/>
      <c r="H5" s="7"/>
    </row>
    <row r="6" spans="1:8" s="4" customFormat="1" ht="13.5" customHeight="1" x14ac:dyDescent="0.2">
      <c r="B6" s="16" t="s">
        <v>32</v>
      </c>
      <c r="C6" s="16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2" t="str">
        <f>[5]TDSheet!$J$7</f>
        <v>43,45</v>
      </c>
      <c r="F9" s="20" t="str">
        <f>[5]TDSheet!$K$7</f>
        <v>17,93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2" t="str">
        <f>[5]TDSheet!J8</f>
        <v>4,285</v>
      </c>
      <c r="F10" s="3" t="str">
        <f>[5]TDSheet!K8</f>
        <v>4,285</v>
      </c>
      <c r="G10" s="11"/>
    </row>
    <row r="11" spans="1:8" ht="25.5" x14ac:dyDescent="0.2">
      <c r="A11" s="26"/>
      <c r="B11" s="23"/>
      <c r="C11" s="10" t="s">
        <v>38</v>
      </c>
      <c r="D11" s="11">
        <v>6</v>
      </c>
      <c r="E11" s="12" t="str">
        <f>[5]TDSheet!J10</f>
        <v>1,263</v>
      </c>
      <c r="F11" s="20" t="str">
        <f>[5]TDSheet!K10</f>
        <v>1,263</v>
      </c>
      <c r="G11" s="11"/>
    </row>
    <row r="12" spans="1:8" x14ac:dyDescent="0.2">
      <c r="A12" s="26"/>
      <c r="B12" s="23"/>
      <c r="C12" s="17" t="s">
        <v>13</v>
      </c>
      <c r="D12" s="11">
        <v>6</v>
      </c>
      <c r="E12" s="12" t="str">
        <f>[5]TDSheet!J11</f>
        <v>0,048</v>
      </c>
      <c r="F12" s="20" t="str">
        <f>[5]TDSheet!K11</f>
        <v>0,048</v>
      </c>
      <c r="G12" s="11"/>
    </row>
    <row r="13" spans="1:8" x14ac:dyDescent="0.2">
      <c r="A13" s="26"/>
      <c r="B13" s="23"/>
      <c r="C13" s="17" t="s">
        <v>14</v>
      </c>
      <c r="D13" s="11">
        <v>6</v>
      </c>
      <c r="E13" s="12" t="str">
        <f>[5]TDSheet!J12</f>
        <v>1,919</v>
      </c>
      <c r="F13" s="3" t="str">
        <f>[5]TDSheet!K12</f>
        <v>1,919</v>
      </c>
      <c r="G13" s="11"/>
    </row>
    <row r="14" spans="1:8" x14ac:dyDescent="0.2">
      <c r="A14" s="26"/>
      <c r="B14" s="23"/>
      <c r="C14" s="10" t="s">
        <v>15</v>
      </c>
      <c r="D14" s="11">
        <v>6</v>
      </c>
      <c r="E14" s="12" t="str">
        <f>[5]TDSheet!J13</f>
        <v>1,568</v>
      </c>
      <c r="F14" s="3" t="str">
        <f>[5]TDSheet!K13</f>
        <v>1,568</v>
      </c>
      <c r="G14" s="11"/>
    </row>
    <row r="15" spans="1:8" ht="25.5" x14ac:dyDescent="0.2">
      <c r="A15" s="26"/>
      <c r="B15" s="23"/>
      <c r="C15" s="10" t="s">
        <v>16</v>
      </c>
      <c r="D15" s="11">
        <v>6</v>
      </c>
      <c r="E15" s="19" t="str">
        <f>[5]TDSheet!J14</f>
        <v>1,021</v>
      </c>
      <c r="F15" s="20" t="str">
        <f>[5]TDSheet!K14</f>
        <v>0,55</v>
      </c>
      <c r="G15" s="11"/>
    </row>
    <row r="16" spans="1:8" ht="25.5" x14ac:dyDescent="0.2">
      <c r="A16" s="26"/>
      <c r="B16" s="23"/>
      <c r="C16" s="10" t="s">
        <v>24</v>
      </c>
      <c r="D16" s="11">
        <v>6</v>
      </c>
      <c r="E16" s="12" t="str">
        <f>[5]TDSheet!J15</f>
        <v>0,3</v>
      </c>
      <c r="F16" s="20" t="str">
        <f>[5]TDSheet!K15</f>
        <v>0,3</v>
      </c>
      <c r="G16" s="11"/>
    </row>
    <row r="17" spans="1:15" ht="25.5" x14ac:dyDescent="0.2">
      <c r="A17" s="26"/>
      <c r="B17" s="23"/>
      <c r="C17" s="10" t="s">
        <v>19</v>
      </c>
      <c r="D17" s="11">
        <v>7</v>
      </c>
      <c r="E17" s="12" t="str">
        <f>[5]TDSheet!J17</f>
        <v>0,116</v>
      </c>
      <c r="F17" s="20" t="str">
        <f>[5]TDSheet!K17</f>
        <v>0,116</v>
      </c>
      <c r="G17" s="11"/>
    </row>
    <row r="18" spans="1:15" ht="25.5" x14ac:dyDescent="0.2">
      <c r="A18" s="26"/>
      <c r="B18" s="23"/>
      <c r="C18" s="10" t="s">
        <v>20</v>
      </c>
      <c r="D18" s="11">
        <v>7</v>
      </c>
      <c r="E18" s="12" t="str">
        <f>[5]TDSheet!J18</f>
        <v>0,274</v>
      </c>
      <c r="F18" s="20" t="str">
        <f>[5]TDSheet!K18</f>
        <v>0,22</v>
      </c>
      <c r="G18" s="11"/>
    </row>
    <row r="19" spans="1:15" ht="25.5" x14ac:dyDescent="0.2">
      <c r="A19" s="26"/>
      <c r="B19" s="23"/>
      <c r="C19" s="10" t="s">
        <v>37</v>
      </c>
      <c r="D19" s="11">
        <v>7</v>
      </c>
      <c r="E19" s="12" t="str">
        <f>[5]TDSheet!J19</f>
        <v>0,082</v>
      </c>
      <c r="F19" s="20" t="str">
        <f>[5]TDSheet!K19</f>
        <v>0,082</v>
      </c>
      <c r="G19" s="11"/>
    </row>
    <row r="20" spans="1:15" ht="38.25" x14ac:dyDescent="0.2">
      <c r="A20" s="26"/>
      <c r="B20" s="23"/>
      <c r="C20" s="10" t="s">
        <v>36</v>
      </c>
      <c r="D20" s="11">
        <v>7</v>
      </c>
      <c r="E20" s="12" t="str">
        <f>[5]TDSheet!J20</f>
        <v>0,153</v>
      </c>
      <c r="F20" s="20" t="str">
        <f>[5]TDSheet!K20</f>
        <v>0,11</v>
      </c>
      <c r="G20" s="11"/>
    </row>
    <row r="21" spans="1:15" x14ac:dyDescent="0.2">
      <c r="A21" s="26"/>
      <c r="B21" s="23"/>
      <c r="C21" s="10"/>
      <c r="D21" s="3" t="s">
        <v>6</v>
      </c>
      <c r="E21" s="19">
        <v>132.27600000000001</v>
      </c>
      <c r="F21" s="11"/>
      <c r="G21" s="11"/>
    </row>
    <row r="22" spans="1:15" x14ac:dyDescent="0.2">
      <c r="A22" s="27"/>
      <c r="B22" s="24"/>
      <c r="C22" s="10"/>
      <c r="D22" s="3" t="s">
        <v>26</v>
      </c>
      <c r="E22" s="19">
        <v>193.124</v>
      </c>
      <c r="F22" s="11"/>
      <c r="G22" s="11"/>
    </row>
    <row r="23" spans="1:15" x14ac:dyDescent="0.2">
      <c r="O23" s="18"/>
    </row>
  </sheetData>
  <mergeCells count="2">
    <mergeCell ref="A9:A22"/>
    <mergeCell ref="B9:B2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C8" workbookViewId="0">
      <selection activeCell="E17" sqref="E17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16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16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16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16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16"/>
      <c r="E5" s="6"/>
      <c r="F5" s="7"/>
      <c r="G5" s="7"/>
      <c r="H5" s="7"/>
    </row>
    <row r="6" spans="1:8" s="4" customFormat="1" ht="13.5" customHeight="1" x14ac:dyDescent="0.2">
      <c r="B6" s="16" t="s">
        <v>32</v>
      </c>
      <c r="C6" s="16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9" t="str">
        <f>[6]TDSheet!$J$7</f>
        <v>31,529</v>
      </c>
      <c r="F9" s="20" t="str">
        <f>[6]TDSheet!$K$7</f>
        <v>14,63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9" t="str">
        <f>[6]TDSheet!$J$8</f>
        <v>1,898</v>
      </c>
      <c r="F10" s="3" t="str">
        <f>[6]TDSheet!$J$8</f>
        <v>1,898</v>
      </c>
      <c r="G10" s="11"/>
    </row>
    <row r="11" spans="1:8" ht="25.5" x14ac:dyDescent="0.2">
      <c r="A11" s="26"/>
      <c r="B11" s="23"/>
      <c r="C11" s="10" t="s">
        <v>38</v>
      </c>
      <c r="D11" s="11">
        <v>6</v>
      </c>
      <c r="E11" s="12" t="str">
        <f>[6]TDSheet!$J$12</f>
        <v>1,097</v>
      </c>
      <c r="F11" s="20" t="str">
        <f>[7]TDSheet!$K$11</f>
        <v>0,55</v>
      </c>
      <c r="G11" s="11"/>
    </row>
    <row r="12" spans="1:8" x14ac:dyDescent="0.2">
      <c r="A12" s="26"/>
      <c r="B12" s="23"/>
      <c r="C12" s="17" t="s">
        <v>13</v>
      </c>
      <c r="D12" s="11">
        <v>6</v>
      </c>
      <c r="E12" s="12" t="str">
        <f>[6]TDSheet!$J$11</f>
        <v>0,048</v>
      </c>
      <c r="F12" s="20" t="str">
        <f>[6]TDSheet!$J$11</f>
        <v>0,048</v>
      </c>
      <c r="G12" s="11"/>
    </row>
    <row r="13" spans="1:8" x14ac:dyDescent="0.2">
      <c r="A13" s="26"/>
      <c r="B13" s="23"/>
      <c r="C13" s="17" t="s">
        <v>14</v>
      </c>
      <c r="D13" s="11">
        <v>6</v>
      </c>
      <c r="E13" s="12" t="str">
        <f>[6]TDSheet!$J$10</f>
        <v>1,746</v>
      </c>
      <c r="F13" s="3" t="str">
        <f>[6]TDSheet!$J$10</f>
        <v>1,746</v>
      </c>
      <c r="G13" s="11"/>
    </row>
    <row r="14" spans="1:8" ht="25.5" x14ac:dyDescent="0.2">
      <c r="A14" s="26"/>
      <c r="B14" s="23"/>
      <c r="C14" s="10" t="s">
        <v>24</v>
      </c>
      <c r="D14" s="11">
        <v>6</v>
      </c>
      <c r="E14" s="12" t="str">
        <f>[7]TDSheet!$J$13</f>
        <v>0,2</v>
      </c>
      <c r="F14" s="20" t="str">
        <f>[7]TDSheet!$J$13</f>
        <v>0,2</v>
      </c>
      <c r="G14" s="11"/>
    </row>
    <row r="15" spans="1:8" ht="25.5" x14ac:dyDescent="0.2">
      <c r="A15" s="26"/>
      <c r="B15" s="23"/>
      <c r="C15" s="10" t="s">
        <v>19</v>
      </c>
      <c r="D15" s="11">
        <v>7</v>
      </c>
      <c r="E15" s="12" t="str">
        <f>[6]TDSheet!$J$15</f>
        <v>0,025</v>
      </c>
      <c r="F15" s="20" t="str">
        <f>[6]TDSheet!$J$15</f>
        <v>0,025</v>
      </c>
      <c r="G15" s="11"/>
    </row>
    <row r="16" spans="1:8" x14ac:dyDescent="0.2">
      <c r="A16" s="26"/>
      <c r="B16" s="23"/>
      <c r="C16" s="10"/>
      <c r="D16" s="3" t="s">
        <v>6</v>
      </c>
      <c r="E16" s="19">
        <v>73.052000000000007</v>
      </c>
      <c r="F16" s="11"/>
      <c r="G16" s="11"/>
    </row>
    <row r="17" spans="1:15" x14ac:dyDescent="0.2">
      <c r="A17" s="27"/>
      <c r="B17" s="24"/>
      <c r="C17" s="10"/>
      <c r="D17" s="3" t="s">
        <v>26</v>
      </c>
      <c r="E17" s="19">
        <v>97.671000000000006</v>
      </c>
      <c r="F17" s="11"/>
      <c r="G17" s="11"/>
    </row>
    <row r="18" spans="1:15" x14ac:dyDescent="0.2">
      <c r="O18" s="18"/>
    </row>
  </sheetData>
  <mergeCells count="2">
    <mergeCell ref="A9:A17"/>
    <mergeCell ref="B9:B1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C1" workbookViewId="0">
      <selection activeCell="E17" sqref="E17"/>
    </sheetView>
  </sheetViews>
  <sheetFormatPr defaultColWidth="9.140625" defaultRowHeight="12.75" x14ac:dyDescent="0.2"/>
  <cols>
    <col min="1" max="1" width="33.140625" style="13" customWidth="1"/>
    <col min="2" max="3" width="50.140625" style="13" customWidth="1"/>
    <col min="4" max="4" width="15.28515625" style="13" customWidth="1"/>
    <col min="5" max="5" width="16.140625" style="14" customWidth="1"/>
    <col min="6" max="6" width="15.7109375" style="13" customWidth="1"/>
    <col min="7" max="7" width="15.85546875" style="13" customWidth="1"/>
    <col min="8" max="8" width="9.140625" style="13"/>
    <col min="9" max="9" width="6.5703125" style="13" customWidth="1"/>
    <col min="10" max="16384" width="9.140625" style="13"/>
  </cols>
  <sheetData>
    <row r="1" spans="1:8" s="4" customFormat="1" ht="13.5" customHeight="1" x14ac:dyDescent="0.2">
      <c r="B1" s="16" t="s">
        <v>7</v>
      </c>
      <c r="C1" s="16"/>
      <c r="E1" s="6"/>
      <c r="F1" s="7"/>
      <c r="G1" s="7"/>
      <c r="H1" s="7"/>
    </row>
    <row r="2" spans="1:8" s="4" customFormat="1" ht="13.5" customHeight="1" x14ac:dyDescent="0.2">
      <c r="B2" s="16" t="s">
        <v>8</v>
      </c>
      <c r="C2" s="16"/>
      <c r="E2" s="6"/>
      <c r="F2" s="7"/>
      <c r="G2" s="7"/>
      <c r="H2" s="7"/>
    </row>
    <row r="3" spans="1:8" s="4" customFormat="1" ht="13.5" customHeight="1" x14ac:dyDescent="0.2">
      <c r="B3" s="16" t="s">
        <v>9</v>
      </c>
      <c r="C3" s="16"/>
      <c r="E3" s="6"/>
      <c r="F3" s="7"/>
      <c r="G3" s="7"/>
      <c r="H3" s="7"/>
    </row>
    <row r="4" spans="1:8" s="4" customFormat="1" ht="13.5" customHeight="1" x14ac:dyDescent="0.2">
      <c r="B4" s="16" t="s">
        <v>10</v>
      </c>
      <c r="C4" s="16"/>
      <c r="E4" s="6"/>
      <c r="F4" s="7"/>
      <c r="G4" s="7"/>
      <c r="H4" s="7"/>
    </row>
    <row r="5" spans="1:8" s="4" customFormat="1" ht="13.5" customHeight="1" x14ac:dyDescent="0.2">
      <c r="B5" s="16" t="s">
        <v>28</v>
      </c>
      <c r="C5" s="16"/>
      <c r="E5" s="6"/>
      <c r="F5" s="7"/>
      <c r="G5" s="7"/>
      <c r="H5" s="7"/>
    </row>
    <row r="6" spans="1:8" s="4" customFormat="1" ht="13.5" customHeight="1" x14ac:dyDescent="0.2">
      <c r="B6" s="16" t="s">
        <v>32</v>
      </c>
      <c r="C6" s="16"/>
      <c r="E6" s="6"/>
      <c r="F6" s="7"/>
      <c r="G6" s="7"/>
      <c r="H6" s="7"/>
    </row>
    <row r="7" spans="1:8" s="4" customFormat="1" ht="13.5" customHeight="1" x14ac:dyDescent="0.2">
      <c r="E7" s="6"/>
      <c r="F7" s="7"/>
      <c r="G7" s="7"/>
      <c r="H7" s="7"/>
    </row>
    <row r="8" spans="1:8" s="4" customFormat="1" ht="69" customHeight="1" x14ac:dyDescent="0.2">
      <c r="A8" s="1" t="s">
        <v>0</v>
      </c>
      <c r="B8" s="15" t="s">
        <v>1</v>
      </c>
      <c r="C8" s="8" t="s">
        <v>2</v>
      </c>
      <c r="D8" s="8" t="s">
        <v>3</v>
      </c>
      <c r="E8" s="9" t="s">
        <v>27</v>
      </c>
      <c r="F8" s="2" t="s">
        <v>4</v>
      </c>
      <c r="G8" s="2" t="s">
        <v>5</v>
      </c>
    </row>
    <row r="9" spans="1:8" ht="25.5" x14ac:dyDescent="0.2">
      <c r="A9" s="25" t="s">
        <v>28</v>
      </c>
      <c r="B9" s="22" t="s">
        <v>29</v>
      </c>
      <c r="C9" s="10" t="s">
        <v>11</v>
      </c>
      <c r="D9" s="11">
        <v>5</v>
      </c>
      <c r="E9" s="19">
        <v>18.18</v>
      </c>
      <c r="F9" s="20">
        <v>18.18</v>
      </c>
      <c r="G9" s="11"/>
    </row>
    <row r="10" spans="1:8" x14ac:dyDescent="0.2">
      <c r="A10" s="26"/>
      <c r="B10" s="23"/>
      <c r="C10" s="10" t="s">
        <v>12</v>
      </c>
      <c r="D10" s="11">
        <v>5</v>
      </c>
      <c r="E10" s="19">
        <v>1.258</v>
      </c>
      <c r="F10" s="3">
        <v>1.258</v>
      </c>
      <c r="G10" s="11"/>
    </row>
    <row r="11" spans="1:8" ht="25.5" x14ac:dyDescent="0.2">
      <c r="A11" s="26"/>
      <c r="B11" s="23"/>
      <c r="C11" s="10" t="s">
        <v>38</v>
      </c>
      <c r="D11" s="11">
        <v>6</v>
      </c>
      <c r="E11" s="12" t="str">
        <f>[7]TDSheet!$J$11</f>
        <v>0,877</v>
      </c>
      <c r="F11" s="20" t="str">
        <f>[7]TDSheet!$K$11</f>
        <v>0,55</v>
      </c>
      <c r="G11" s="11"/>
    </row>
    <row r="12" spans="1:8" x14ac:dyDescent="0.2">
      <c r="A12" s="26"/>
      <c r="B12" s="23"/>
      <c r="C12" s="17" t="s">
        <v>13</v>
      </c>
      <c r="D12" s="11">
        <v>6</v>
      </c>
      <c r="E12" s="12" t="str">
        <f>[7]TDSheet!$J$10</f>
        <v>0,022</v>
      </c>
      <c r="F12" s="20" t="str">
        <f>[7]TDSheet!$J$10</f>
        <v>0,022</v>
      </c>
      <c r="G12" s="11"/>
    </row>
    <row r="13" spans="1:8" x14ac:dyDescent="0.2">
      <c r="A13" s="26"/>
      <c r="B13" s="23"/>
      <c r="C13" s="17" t="s">
        <v>14</v>
      </c>
      <c r="D13" s="11">
        <v>6</v>
      </c>
      <c r="E13" s="12" t="str">
        <f>[7]TDSheet!$J$12</f>
        <v>1,15</v>
      </c>
      <c r="F13" s="3" t="str">
        <f>[7]TDSheet!$J$12</f>
        <v>1,15</v>
      </c>
      <c r="G13" s="11"/>
    </row>
    <row r="14" spans="1:8" ht="25.5" x14ac:dyDescent="0.2">
      <c r="A14" s="26"/>
      <c r="B14" s="23"/>
      <c r="C14" s="10" t="s">
        <v>24</v>
      </c>
      <c r="D14" s="11">
        <v>6</v>
      </c>
      <c r="E14" s="12" t="str">
        <f>[7]TDSheet!$J$13</f>
        <v>0,2</v>
      </c>
      <c r="F14" s="20" t="str">
        <f>[7]TDSheet!$J$13</f>
        <v>0,2</v>
      </c>
      <c r="G14" s="11"/>
    </row>
    <row r="15" spans="1:8" ht="25.5" x14ac:dyDescent="0.2">
      <c r="A15" s="26"/>
      <c r="B15" s="23"/>
      <c r="C15" s="10" t="s">
        <v>19</v>
      </c>
      <c r="D15" s="11">
        <v>7</v>
      </c>
      <c r="E15" s="12" t="str">
        <f>[7]TDSheet!$J$15</f>
        <v>0,002</v>
      </c>
      <c r="F15" s="20" t="str">
        <f>[7]TDSheet!$J$15</f>
        <v>0,002</v>
      </c>
      <c r="G15" s="11"/>
    </row>
    <row r="16" spans="1:8" x14ac:dyDescent="0.2">
      <c r="A16" s="26"/>
      <c r="B16" s="23"/>
      <c r="C16" s="10"/>
      <c r="D16" s="3" t="s">
        <v>6</v>
      </c>
      <c r="E16" s="19">
        <v>50.93</v>
      </c>
      <c r="F16" s="11"/>
      <c r="G16" s="11"/>
    </row>
    <row r="17" spans="1:15" x14ac:dyDescent="0.2">
      <c r="A17" s="27"/>
      <c r="B17" s="24"/>
      <c r="C17" s="10"/>
      <c r="D17" s="3" t="s">
        <v>26</v>
      </c>
      <c r="E17" s="19">
        <v>72.978999999999999</v>
      </c>
      <c r="F17" s="11"/>
      <c r="G17" s="11"/>
    </row>
    <row r="18" spans="1:15" x14ac:dyDescent="0.2">
      <c r="O18" s="18"/>
    </row>
  </sheetData>
  <mergeCells count="2">
    <mergeCell ref="A9:A17"/>
    <mergeCell ref="B9:B1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ОРГ1</dc:creator>
  <cp:lastModifiedBy>Олег</cp:lastModifiedBy>
  <cp:lastPrinted>2020-06-08T10:54:51Z</cp:lastPrinted>
  <dcterms:created xsi:type="dcterms:W3CDTF">2019-02-08T05:45:27Z</dcterms:created>
  <dcterms:modified xsi:type="dcterms:W3CDTF">2021-08-17T19:40:55Z</dcterms:modified>
</cp:coreProperties>
</file>